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workbookProtection workbookPassword="CE28" lockStructure="1"/>
  <bookViews>
    <workbookView xWindow="32760" yWindow="32760" windowWidth="20565" windowHeight="11535" tabRatio="748"/>
  </bookViews>
  <sheets>
    <sheet name="110年牙醫師執行業務所得自動計算程式（高雄市牙醫師公會製作）" sheetId="2" r:id="rId1"/>
  </sheets>
  <definedNames>
    <definedName name="_xlnm.Print_Area" localSheetId="0">'110年牙醫師執行業務所得自動計算程式（高雄市牙醫師公會製作）'!$A$1:$C$55</definedName>
  </definedNames>
  <calcPr calcId="145621"/>
</workbook>
</file>

<file path=xl/calcChain.xml><?xml version="1.0" encoding="utf-8"?>
<calcChain xmlns="http://schemas.openxmlformats.org/spreadsheetml/2006/main">
  <c r="B40" i="2" l="1"/>
  <c r="B41" i="2"/>
  <c r="B52" i="2" s="1"/>
  <c r="B17" i="2"/>
  <c r="B47" i="2"/>
  <c r="B46" i="2"/>
  <c r="B34" i="2"/>
  <c r="B35" i="2" s="1"/>
  <c r="B33" i="2"/>
  <c r="B26" i="2"/>
  <c r="B27" i="2" s="1"/>
  <c r="B25" i="2"/>
  <c r="B12" i="2"/>
  <c r="B18" i="2" s="1"/>
  <c r="B53" i="2"/>
  <c r="B36" i="2" l="1"/>
  <c r="B19" i="2"/>
  <c r="B50" i="2" s="1"/>
  <c r="B28" i="2"/>
  <c r="B51" i="2" l="1"/>
  <c r="B54" i="2" s="1"/>
</calcChain>
</file>

<file path=xl/sharedStrings.xml><?xml version="1.0" encoding="utf-8"?>
<sst xmlns="http://schemas.openxmlformats.org/spreadsheetml/2006/main" count="60" uniqueCount="46">
  <si>
    <t>健保必要成本（四捨五入）</t>
  </si>
  <si>
    <t>健保所得（四捨五入）</t>
  </si>
  <si>
    <t>算算看</t>
    <phoneticPr fontId="1" type="noConversion"/>
  </si>
  <si>
    <t>健保必要成本</t>
    <phoneticPr fontId="1" type="noConversion"/>
  </si>
  <si>
    <t>計算公式：〔健保扣繳憑單＋部份負擔金額〕－〔健保必要成本〕</t>
    <phoneticPr fontId="1" type="noConversion"/>
  </si>
  <si>
    <t>健保收入</t>
    <phoneticPr fontId="1" type="noConversion"/>
  </si>
  <si>
    <t>健保實際所得</t>
    <phoneticPr fontId="1" type="noConversion"/>
  </si>
  <si>
    <r>
      <t>Ｂ：</t>
    </r>
    <r>
      <rPr>
        <sz val="16"/>
        <color indexed="8"/>
        <rFont val="標楷體"/>
        <family val="4"/>
        <charset val="136"/>
      </rPr>
      <t>掛號費所得</t>
    </r>
    <phoneticPr fontId="1" type="noConversion"/>
  </si>
  <si>
    <t>掛號費總收入</t>
    <phoneticPr fontId="1" type="noConversion"/>
  </si>
  <si>
    <t>掛號費所得</t>
    <phoneticPr fontId="1" type="noConversion"/>
  </si>
  <si>
    <r>
      <t>Ｃ：</t>
    </r>
    <r>
      <rPr>
        <sz val="16"/>
        <color indexed="8"/>
        <rFont val="標楷體"/>
        <family val="4"/>
        <charset val="136"/>
      </rPr>
      <t>自費所得</t>
    </r>
    <phoneticPr fontId="1" type="noConversion"/>
  </si>
  <si>
    <t>自費所得</t>
    <phoneticPr fontId="1" type="noConversion"/>
  </si>
  <si>
    <r>
      <t>Ｄ：</t>
    </r>
    <r>
      <rPr>
        <sz val="16"/>
        <color indexed="8"/>
        <rFont val="標楷體"/>
        <family val="4"/>
        <charset val="136"/>
      </rPr>
      <t>老人公費假牙所得</t>
    </r>
    <phoneticPr fontId="1" type="noConversion"/>
  </si>
  <si>
    <t>老人公費假牙所得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</si>
  <si>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</si>
  <si>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</si>
  <si>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</si>
  <si>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總計</t>
    <phoneticPr fontId="1" type="noConversion"/>
  </si>
  <si>
    <t>掛號費必要成本</t>
    <phoneticPr fontId="1" type="noConversion"/>
  </si>
  <si>
    <t>自費必要成本</t>
    <phoneticPr fontId="1" type="noConversion"/>
  </si>
  <si>
    <t>老人公費假牙必要成本</t>
    <phoneticPr fontId="1" type="noConversion"/>
  </si>
  <si>
    <t>←請填入自費總收入</t>
    <phoneticPr fontId="1" type="noConversion"/>
  </si>
  <si>
    <t>健保所得</t>
    <phoneticPr fontId="1" type="noConversion"/>
  </si>
  <si>
    <t>Ａ</t>
    <phoneticPr fontId="1" type="noConversion"/>
  </si>
  <si>
    <t>掛號費總人次</t>
    <phoneticPr fontId="1" type="noConversion"/>
  </si>
  <si>
    <r>
      <t>★．</t>
    </r>
    <r>
      <rPr>
        <b/>
        <u/>
        <sz val="16"/>
        <color indexed="8"/>
        <rFont val="標楷體"/>
        <family val="4"/>
        <charset val="136"/>
      </rPr>
      <t xml:space="preserve">負責醫師執行業務所得分項計算：Ａ（健保所得+部份負擔所得）＋
</t>
    </r>
    <r>
      <rPr>
        <b/>
        <sz val="16"/>
        <color indexed="8"/>
        <rFont val="標楷體"/>
        <family val="4"/>
        <charset val="136"/>
      </rPr>
      <t>　　</t>
    </r>
    <r>
      <rPr>
        <b/>
        <u/>
        <sz val="16"/>
        <color indexed="8"/>
        <rFont val="標楷體"/>
        <family val="4"/>
        <charset val="136"/>
      </rPr>
      <t>Ｂ（掛號費所得）＋Ｃ（自費所得）＋Ｄ（老人公費假牙所得）</t>
    </r>
    <phoneticPr fontId="1" type="noConversion"/>
  </si>
  <si>
    <r>
      <t>←請填入</t>
    </r>
    <r>
      <rPr>
        <u/>
        <sz val="14"/>
        <color indexed="12"/>
        <rFont val="標楷體"/>
        <family val="4"/>
        <charset val="136"/>
      </rPr>
      <t>各類項目參考表</t>
    </r>
    <r>
      <rPr>
        <sz val="14"/>
        <color indexed="12"/>
        <rFont val="標楷體"/>
        <family val="4"/>
        <charset val="136"/>
      </rPr>
      <t>中「13.人次（含急診人次）」</t>
    </r>
    <phoneticPr fontId="1" type="noConversion"/>
  </si>
  <si>
    <r>
      <t>←請填入</t>
    </r>
    <r>
      <rPr>
        <u/>
        <sz val="14"/>
        <color indexed="12"/>
        <rFont val="標楷體"/>
        <family val="4"/>
        <charset val="136"/>
      </rPr>
      <t>各類項目參考表</t>
    </r>
    <r>
      <rPr>
        <sz val="14"/>
        <color indexed="12"/>
        <rFont val="標楷體"/>
        <family val="4"/>
        <charset val="136"/>
      </rPr>
      <t>中最後倒數第二行：「2.健保扣繳憑單給付總額」之金額</t>
    </r>
    <phoneticPr fontId="1" type="noConversion"/>
  </si>
  <si>
    <r>
      <t>←請填入</t>
    </r>
    <r>
      <rPr>
        <u/>
        <sz val="14"/>
        <color indexed="12"/>
        <rFont val="標楷體"/>
        <family val="4"/>
        <charset val="136"/>
      </rPr>
      <t>各類項目參考表</t>
    </r>
    <r>
      <rPr>
        <sz val="14"/>
        <color indexed="12"/>
        <rFont val="標楷體"/>
        <family val="4"/>
        <charset val="136"/>
      </rPr>
      <t>中「14.部份負擔」之金額（同倒數第四行之部份負擔點數之金額）</t>
    </r>
    <phoneticPr fontId="1" type="noConversion"/>
  </si>
  <si>
    <r>
      <t>←請填入老人公費假牙總收入（衛生局寄發之</t>
    </r>
    <r>
      <rPr>
        <u/>
        <sz val="14"/>
        <color indexed="12"/>
        <rFont val="標楷體"/>
        <family val="4"/>
        <charset val="136"/>
      </rPr>
      <t>扣繳憑單</t>
    </r>
    <r>
      <rPr>
        <sz val="14"/>
        <color indexed="12"/>
        <rFont val="標楷體"/>
        <family val="4"/>
        <charset val="136"/>
      </rPr>
      <t>中給付總額(A)之未扣稅款金額）</t>
    </r>
    <phoneticPr fontId="1" type="noConversion"/>
  </si>
  <si>
    <r>
      <t>醫師執業所得自己算算看  =</t>
    </r>
    <r>
      <rPr>
        <sz val="16"/>
        <color indexed="17"/>
        <rFont val="新細明體"/>
        <family val="1"/>
        <charset val="136"/>
      </rPr>
      <t>^.^=</t>
    </r>
    <phoneticPr fontId="1" type="noConversion"/>
  </si>
  <si>
    <r>
      <t>※</t>
    </r>
    <r>
      <rPr>
        <sz val="12"/>
        <color indexed="8"/>
        <rFont val="標楷體"/>
        <family val="4"/>
        <charset val="136"/>
      </rPr>
      <t>所有費用點數請參考行政院衛生署中央健康保險局寄發之</t>
    </r>
    <r>
      <rPr>
        <sz val="12"/>
        <color indexed="10"/>
        <rFont val="標楷體"/>
        <family val="4"/>
        <charset val="136"/>
      </rPr>
      <t>【各類項目參考表】</t>
    </r>
    <r>
      <rPr>
        <sz val="12"/>
        <color indexed="8"/>
        <rFont val="標楷體"/>
        <family val="4"/>
        <charset val="136"/>
      </rPr>
      <t>。</t>
    </r>
    <phoneticPr fontId="1" type="noConversion"/>
  </si>
  <si>
    <t>社團法人高雄市牙醫師公會  製作</t>
    <phoneticPr fontId="1" type="noConversion"/>
  </si>
  <si>
    <t>114年度牙醫師執行業務所得自動計算程式1.1版</t>
    <phoneticPr fontId="1" type="noConversion"/>
  </si>
  <si>
    <r>
      <t>※</t>
    </r>
    <r>
      <rPr>
        <sz val="12"/>
        <color indexed="8"/>
        <rFont val="標楷體"/>
        <family val="4"/>
        <charset val="136"/>
      </rPr>
      <t>老人公費假牙所得為</t>
    </r>
    <r>
      <rPr>
        <sz val="14"/>
        <color indexed="10"/>
        <rFont val="標楷體"/>
        <family val="4"/>
        <charset val="136"/>
      </rPr>
      <t>22%</t>
    </r>
    <r>
      <rPr>
        <sz val="12"/>
        <color indexed="8"/>
        <rFont val="標楷體"/>
        <family val="4"/>
        <charset val="136"/>
      </rPr>
      <t>，成本為</t>
    </r>
    <r>
      <rPr>
        <sz val="14"/>
        <color indexed="10"/>
        <rFont val="標楷體"/>
        <family val="4"/>
        <charset val="136"/>
      </rPr>
      <t>78</t>
    </r>
    <r>
      <rPr>
        <sz val="14"/>
        <color indexed="10"/>
        <rFont val="標楷體"/>
        <family val="4"/>
        <charset val="136"/>
      </rPr>
      <t>%</t>
    </r>
    <r>
      <rPr>
        <sz val="12"/>
        <color indexed="10"/>
        <rFont val="標楷體"/>
        <family val="4"/>
        <charset val="136"/>
      </rPr>
      <t>。</t>
    </r>
    <phoneticPr fontId="1" type="noConversion"/>
  </si>
  <si>
    <r>
      <t>Ａ：</t>
    </r>
    <r>
      <rPr>
        <sz val="18"/>
        <color indexed="8"/>
        <rFont val="標楷體"/>
        <family val="4"/>
        <charset val="136"/>
      </rPr>
      <t>114年度健保所得申報金額計算</t>
    </r>
    <phoneticPr fontId="1" type="noConversion"/>
  </si>
  <si>
    <r>
      <t xml:space="preserve">計算公式：健保核定總點數 </t>
    </r>
    <r>
      <rPr>
        <sz val="18"/>
        <rFont val="標楷體"/>
        <family val="4"/>
        <charset val="136"/>
      </rPr>
      <t xml:space="preserve">× </t>
    </r>
    <r>
      <rPr>
        <sz val="14"/>
        <rFont val="標楷體"/>
        <family val="4"/>
        <charset val="136"/>
      </rPr>
      <t>0.8元</t>
    </r>
    <phoneticPr fontId="1" type="noConversion"/>
  </si>
  <si>
    <t>計算公式：每次掛號費 × 114年度總人次 × 0.2元</t>
    <phoneticPr fontId="1" type="noConversion"/>
  </si>
  <si>
    <r>
      <t>←請填入每次掛號費金額</t>
    </r>
    <r>
      <rPr>
        <sz val="14"/>
        <color rgb="FFFF0000"/>
        <rFont val="標楷體"/>
        <family val="4"/>
        <charset val="136"/>
      </rPr>
      <t>(收取金額151元以上)</t>
    </r>
    <phoneticPr fontId="1" type="noConversion"/>
  </si>
  <si>
    <t>計算公式：每次掛號費 × 114年度總人次 × 0.1元</t>
    <phoneticPr fontId="1" type="noConversion"/>
  </si>
  <si>
    <r>
      <t>←請填入每次掛號費金額</t>
    </r>
    <r>
      <rPr>
        <sz val="14"/>
        <color rgb="FFFF0000"/>
        <rFont val="標楷體"/>
        <family val="4"/>
        <charset val="136"/>
      </rPr>
      <t>(收取金額150元以下)</t>
    </r>
    <phoneticPr fontId="1" type="noConversion"/>
  </si>
  <si>
    <t>計算公式：自費收入總金額 × 60%</t>
    <phoneticPr fontId="1" type="noConversion"/>
  </si>
  <si>
    <r>
      <t xml:space="preserve">計算公式：老人公費假牙收入總金額 × </t>
    </r>
    <r>
      <rPr>
        <sz val="16"/>
        <color indexed="10"/>
        <rFont val="標楷體"/>
        <family val="4"/>
        <charset val="136"/>
      </rPr>
      <t>22</t>
    </r>
    <r>
      <rPr>
        <b/>
        <sz val="16"/>
        <color indexed="10"/>
        <rFont val="標楷體"/>
        <family val="4"/>
        <charset val="136"/>
      </rPr>
      <t>%</t>
    </r>
    <phoneticPr fontId="1" type="noConversion"/>
  </si>
  <si>
    <t>★．牙醫師114年度應申報執行業務所得如下：</t>
    <phoneticPr fontId="1" type="noConversion"/>
  </si>
  <si>
    <t>114年度應申報之執行業務所得總額</t>
    <phoneticPr fontId="1" type="noConversion"/>
  </si>
  <si>
    <r>
      <t>←請填入</t>
    </r>
    <r>
      <rPr>
        <u/>
        <sz val="13"/>
        <color indexed="12"/>
        <rFont val="標楷體"/>
        <family val="4"/>
        <charset val="136"/>
      </rPr>
      <t>各類項目參考表</t>
    </r>
    <r>
      <rPr>
        <sz val="13"/>
        <color indexed="12"/>
        <rFont val="標楷體"/>
        <family val="4"/>
        <charset val="136"/>
      </rPr>
      <t>中最後倒數第五行，「1.核定點數（含部份負擔）」合計：」之金額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</si>
</sst>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.00_ "/>
    <numFmt numFmtId="177" formatCode="#,##0_ "/>
    <numFmt numFmtId="178" formatCode="#,##0_);[Red]\(#,##0\)"/>
  </numFmts>
  <fonts count="39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20"/>
      <color indexed="8"/>
      <name val="標楷體"/>
      <family val="4"/>
      <charset val="136"/>
    </font>
    <font>
      <sz val="12"/>
      <name val="標楷體"/>
      <family val="4"/>
      <charset val="136"/>
    </font>
    <font>
      <sz val="18"/>
      <name val="標楷體"/>
      <family val="4"/>
      <charset val="136"/>
    </font>
    <font>
      <sz val="16"/>
      <color indexed="10"/>
      <name val="標楷體"/>
      <family val="4"/>
      <charset val="136"/>
    </font>
    <font>
      <sz val="16"/>
      <name val="標楷體"/>
      <family val="4"/>
      <charset val="136"/>
    </font>
    <font>
      <sz val="16"/>
      <color indexed="8"/>
      <name val="標楷體"/>
      <family val="4"/>
      <charset val="136"/>
    </font>
    <font>
      <sz val="18"/>
      <color indexed="10"/>
      <name val="標楷體"/>
      <family val="4"/>
      <charset val="136"/>
    </font>
    <font>
      <sz val="22"/>
      <name val="標楷體"/>
      <family val="4"/>
      <charset val="136"/>
    </font>
    <font>
      <u/>
      <sz val="20"/>
      <name val="標楷體"/>
      <family val="4"/>
      <charset val="136"/>
    </font>
    <font>
      <sz val="14"/>
      <color indexed="8"/>
      <name val="標楷體"/>
      <family val="4"/>
      <charset val="136"/>
    </font>
    <font>
      <sz val="18"/>
      <color indexed="17"/>
      <name val="標楷體"/>
      <family val="4"/>
      <charset val="136"/>
    </font>
    <font>
      <b/>
      <u/>
      <sz val="16"/>
      <color indexed="8"/>
      <name val="標楷體"/>
      <family val="4"/>
      <charset val="136"/>
    </font>
    <font>
      <b/>
      <sz val="16"/>
      <name val="標楷體"/>
      <family val="4"/>
      <charset val="136"/>
    </font>
    <font>
      <sz val="18"/>
      <color indexed="8"/>
      <name val="標楷體"/>
      <family val="4"/>
      <charset val="136"/>
    </font>
    <font>
      <sz val="18"/>
      <name val="新細明體"/>
      <family val="1"/>
      <charset val="136"/>
    </font>
    <font>
      <sz val="14"/>
      <color indexed="16"/>
      <name val="標楷體"/>
      <family val="4"/>
      <charset val="136"/>
    </font>
    <font>
      <sz val="14"/>
      <name val="標楷體"/>
      <family val="4"/>
      <charset val="136"/>
    </font>
    <font>
      <sz val="14"/>
      <color indexed="12"/>
      <name val="標楷體"/>
      <family val="4"/>
      <charset val="136"/>
    </font>
    <font>
      <sz val="16"/>
      <color indexed="17"/>
      <name val="標楷體"/>
      <family val="4"/>
      <charset val="136"/>
    </font>
    <font>
      <sz val="16"/>
      <color indexed="12"/>
      <name val="標楷體"/>
      <family val="4"/>
      <charset val="136"/>
    </font>
    <font>
      <b/>
      <sz val="16"/>
      <color indexed="10"/>
      <name val="標楷體"/>
      <family val="4"/>
      <charset val="136"/>
    </font>
    <font>
      <u/>
      <sz val="15.25"/>
      <color indexed="12"/>
      <name val="新細明體"/>
      <family val="1"/>
      <charset val="136"/>
    </font>
    <font>
      <sz val="12"/>
      <color indexed="10"/>
      <name val="標楷體"/>
      <family val="4"/>
      <charset val="136"/>
    </font>
    <font>
      <sz val="12"/>
      <color indexed="8"/>
      <name val="標楷體"/>
      <family val="4"/>
      <charset val="136"/>
    </font>
    <font>
      <u/>
      <sz val="14"/>
      <color indexed="12"/>
      <name val="標楷體"/>
      <family val="4"/>
      <charset val="136"/>
    </font>
    <font>
      <b/>
      <sz val="16"/>
      <color indexed="8"/>
      <name val="標楷體"/>
      <family val="4"/>
      <charset val="136"/>
    </font>
    <font>
      <sz val="12.5"/>
      <name val="標楷體"/>
      <family val="4"/>
      <charset val="136"/>
    </font>
    <font>
      <b/>
      <sz val="14"/>
      <color indexed="12"/>
      <name val="標楷體"/>
      <family val="4"/>
      <charset val="136"/>
    </font>
    <font>
      <b/>
      <sz val="20"/>
      <color indexed="8"/>
      <name val="標楷體"/>
      <family val="4"/>
      <charset val="136"/>
    </font>
    <font>
      <b/>
      <sz val="24"/>
      <color indexed="9"/>
      <name val="標楷體"/>
      <family val="4"/>
      <charset val="136"/>
    </font>
    <font>
      <u/>
      <sz val="12"/>
      <name val="標楷體"/>
      <family val="4"/>
      <charset val="136"/>
    </font>
    <font>
      <sz val="16"/>
      <color indexed="17"/>
      <name val="新細明體"/>
      <family val="1"/>
      <charset val="136"/>
    </font>
    <font>
      <sz val="14"/>
      <color indexed="10"/>
      <name val="標楷體"/>
      <family val="4"/>
      <charset val="136"/>
    </font>
    <font>
      <u/>
      <sz val="16"/>
      <color indexed="12"/>
      <name val="標楷體"/>
      <family val="4"/>
      <charset val="136"/>
    </font>
    <font>
      <sz val="13"/>
      <color indexed="12"/>
      <name val="標楷體"/>
      <family val="4"/>
      <charset val="136"/>
    </font>
    <font>
      <u/>
      <sz val="13"/>
      <color indexed="12"/>
      <name val="標楷體"/>
      <family val="4"/>
      <charset val="136"/>
    </font>
    <font>
      <sz val="14"/>
      <color rgb="FFFF0000"/>
      <name val="標楷體"/>
      <family val="4"/>
      <charset val="136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47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3" fillId="0" borderId="0" applyNumberFormat="0" applyFill="0" applyBorder="0" applyAlignment="0" applyProtection="0">
      <alignment vertical="top"/>
      <protection locked="0"/>
    </xf>
  </cellStyleXfs>
  <cellXfs count="71">
    <xf numFmtId="0" fontId="0" fillId="0" borderId="0" xfId="0">
      <alignment vertical="center"/>
    </xf>
    <xf numFmtId="0" fontId="3" fillId="0" borderId="0" xfId="0" applyFont="1" applyAlignment="1" applyProtection="1">
      <alignment vertical="center" wrapText="1"/>
    </xf>
    <xf numFmtId="0" fontId="10" fillId="0" borderId="0" xfId="0" applyFont="1" applyAlignment="1" applyProtection="1">
      <alignment vertical="center" wrapText="1"/>
    </xf>
    <xf numFmtId="0" fontId="6" fillId="0" borderId="0" xfId="0" applyFont="1" applyAlignment="1" applyProtection="1">
      <alignment vertical="center" wrapText="1"/>
    </xf>
    <xf numFmtId="0" fontId="3" fillId="0" borderId="0" xfId="0" applyFont="1" applyFill="1" applyAlignment="1" applyProtection="1">
      <alignment vertical="center" wrapText="1"/>
    </xf>
    <xf numFmtId="0" fontId="4" fillId="0" borderId="0" xfId="0" applyFont="1" applyAlignment="1" applyProtection="1">
      <alignment vertical="center" wrapText="1"/>
    </xf>
    <xf numFmtId="0" fontId="18" fillId="0" borderId="0" xfId="0" applyFont="1" applyAlignment="1" applyProtection="1">
      <alignment vertical="center" wrapText="1"/>
    </xf>
    <xf numFmtId="177" fontId="11" fillId="0" borderId="1" xfId="0" applyNumberFormat="1" applyFont="1" applyFill="1" applyBorder="1" applyAlignment="1" applyProtection="1">
      <alignment vertical="center" wrapText="1"/>
    </xf>
    <xf numFmtId="177" fontId="18" fillId="0" borderId="1" xfId="0" applyNumberFormat="1" applyFont="1" applyBorder="1" applyAlignment="1" applyProtection="1">
      <alignment vertical="center" wrapText="1"/>
    </xf>
    <xf numFmtId="176" fontId="3" fillId="0" borderId="0" xfId="0" applyNumberFormat="1" applyFont="1" applyAlignment="1" applyProtection="1">
      <alignment vertical="center" wrapText="1"/>
    </xf>
    <xf numFmtId="0" fontId="6" fillId="0" borderId="0" xfId="0" applyFont="1" applyFill="1" applyAlignment="1" applyProtection="1">
      <alignment vertical="center" wrapText="1"/>
    </xf>
    <xf numFmtId="176" fontId="6" fillId="0" borderId="0" xfId="0" applyNumberFormat="1" applyFont="1" applyAlignment="1" applyProtection="1">
      <alignment vertical="center" wrapText="1"/>
    </xf>
    <xf numFmtId="0" fontId="4" fillId="0" borderId="0" xfId="0" applyFont="1" applyFill="1" applyAlignment="1" applyProtection="1">
      <alignment vertical="center" wrapText="1"/>
    </xf>
    <xf numFmtId="178" fontId="6" fillId="0" borderId="1" xfId="0" applyNumberFormat="1" applyFont="1" applyBorder="1" applyAlignment="1" applyProtection="1">
      <alignment vertical="center" wrapText="1"/>
    </xf>
    <xf numFmtId="0" fontId="9" fillId="0" borderId="0" xfId="0" applyFont="1" applyAlignment="1" applyProtection="1">
      <alignment vertical="center" wrapText="1"/>
    </xf>
    <xf numFmtId="3" fontId="12" fillId="0" borderId="2" xfId="0" applyNumberFormat="1" applyFont="1" applyFill="1" applyBorder="1" applyAlignment="1" applyProtection="1">
      <alignment vertical="center" wrapText="1"/>
    </xf>
    <xf numFmtId="177" fontId="15" fillId="0" borderId="3" xfId="0" applyNumberFormat="1" applyFont="1" applyFill="1" applyBorder="1" applyAlignment="1" applyProtection="1">
      <alignment vertical="center" wrapText="1"/>
    </xf>
    <xf numFmtId="0" fontId="15" fillId="0" borderId="4" xfId="0" applyFont="1" applyFill="1" applyBorder="1" applyAlignment="1" applyProtection="1">
      <alignment vertical="center" wrapText="1"/>
    </xf>
    <xf numFmtId="0" fontId="6" fillId="0" borderId="5" xfId="0" applyFont="1" applyBorder="1" applyAlignment="1" applyProtection="1">
      <alignment horizontal="center" vertical="center" wrapText="1"/>
    </xf>
    <xf numFmtId="178" fontId="6" fillId="0" borderId="6" xfId="0" applyNumberFormat="1" applyFont="1" applyBorder="1" applyAlignment="1" applyProtection="1">
      <alignment vertical="center" wrapText="1"/>
    </xf>
    <xf numFmtId="0" fontId="7" fillId="0" borderId="7" xfId="0" applyFont="1" applyBorder="1" applyAlignment="1" applyProtection="1">
      <alignment vertical="center" wrapText="1"/>
    </xf>
    <xf numFmtId="0" fontId="6" fillId="0" borderId="8" xfId="0" applyFont="1" applyBorder="1" applyAlignment="1" applyProtection="1">
      <alignment horizontal="center" vertical="center" wrapText="1"/>
    </xf>
    <xf numFmtId="0" fontId="7" fillId="0" borderId="9" xfId="0" applyFont="1" applyBorder="1" applyAlignment="1" applyProtection="1">
      <alignment vertical="center" wrapText="1"/>
    </xf>
    <xf numFmtId="0" fontId="2" fillId="2" borderId="10" xfId="0" applyFont="1" applyFill="1" applyBorder="1" applyAlignment="1" applyProtection="1">
      <alignment horizontal="center" vertical="center" wrapText="1"/>
    </xf>
    <xf numFmtId="0" fontId="18" fillId="0" borderId="11" xfId="0" applyFont="1" applyBorder="1" applyAlignment="1" applyProtection="1">
      <alignment vertical="center" wrapText="1"/>
    </xf>
    <xf numFmtId="0" fontId="19" fillId="0" borderId="9" xfId="0" applyFont="1" applyBorder="1" applyAlignment="1" applyProtection="1">
      <alignment vertical="center" wrapText="1"/>
    </xf>
    <xf numFmtId="0" fontId="19" fillId="0" borderId="11" xfId="0" applyFont="1" applyBorder="1" applyAlignment="1" applyProtection="1">
      <alignment horizontal="center" vertical="center" wrapText="1"/>
    </xf>
    <xf numFmtId="0" fontId="11" fillId="0" borderId="9" xfId="0" applyFont="1" applyBorder="1" applyAlignment="1" applyProtection="1">
      <alignment vertical="center" wrapText="1"/>
    </xf>
    <xf numFmtId="0" fontId="18" fillId="0" borderId="9" xfId="0" applyFont="1" applyBorder="1" applyAlignment="1" applyProtection="1">
      <alignment vertical="center" wrapText="1"/>
    </xf>
    <xf numFmtId="0" fontId="4" fillId="0" borderId="2" xfId="0" applyFont="1" applyFill="1" applyBorder="1" applyAlignment="1" applyProtection="1">
      <alignment vertical="center" wrapText="1"/>
    </xf>
    <xf numFmtId="0" fontId="19" fillId="0" borderId="12" xfId="0" applyFont="1" applyBorder="1" applyAlignment="1" applyProtection="1">
      <alignment horizontal="center" vertical="center" wrapText="1"/>
    </xf>
    <xf numFmtId="0" fontId="4" fillId="0" borderId="2" xfId="0" applyFont="1" applyBorder="1" applyAlignment="1" applyProtection="1">
      <alignment vertical="center" wrapText="1"/>
    </xf>
    <xf numFmtId="0" fontId="19" fillId="0" borderId="13" xfId="0" applyFont="1" applyBorder="1" applyAlignment="1" applyProtection="1">
      <alignment vertical="center" wrapText="1"/>
    </xf>
    <xf numFmtId="177" fontId="29" fillId="3" borderId="1" xfId="0" applyNumberFormat="1" applyFont="1" applyFill="1" applyBorder="1" applyAlignment="1" applyProtection="1">
      <alignment vertical="center" wrapText="1"/>
      <protection locked="0"/>
    </xf>
    <xf numFmtId="178" fontId="29" fillId="3" borderId="14" xfId="0" applyNumberFormat="1" applyFont="1" applyFill="1" applyBorder="1" applyAlignment="1" applyProtection="1">
      <alignment vertical="center" wrapText="1"/>
      <protection locked="0"/>
    </xf>
    <xf numFmtId="178" fontId="29" fillId="3" borderId="1" xfId="0" applyNumberFormat="1" applyFont="1" applyFill="1" applyBorder="1" applyAlignment="1" applyProtection="1">
      <alignment vertical="center" wrapText="1"/>
      <protection locked="0"/>
    </xf>
    <xf numFmtId="177" fontId="30" fillId="2" borderId="3" xfId="0" applyNumberFormat="1" applyFont="1" applyFill="1" applyBorder="1" applyAlignment="1" applyProtection="1">
      <alignment vertical="center" wrapText="1"/>
    </xf>
    <xf numFmtId="0" fontId="6" fillId="0" borderId="0" xfId="0" applyFont="1" applyAlignment="1" applyProtection="1">
      <alignment vertical="center" wrapText="1"/>
      <protection locked="0"/>
    </xf>
    <xf numFmtId="0" fontId="28" fillId="0" borderId="0" xfId="0" applyFont="1" applyBorder="1" applyAlignment="1">
      <alignment wrapText="1" shrinkToFit="1"/>
    </xf>
    <xf numFmtId="0" fontId="3" fillId="0" borderId="0" xfId="0" applyFont="1" applyBorder="1" applyAlignment="1" applyProtection="1">
      <alignment vertical="center" wrapText="1"/>
    </xf>
    <xf numFmtId="0" fontId="32" fillId="0" borderId="0" xfId="0" applyFont="1" applyAlignment="1" applyProtection="1">
      <alignment vertical="center" wrapText="1"/>
    </xf>
    <xf numFmtId="177" fontId="15" fillId="0" borderId="15" xfId="0" applyNumberFormat="1" applyFont="1" applyFill="1" applyBorder="1" applyAlignment="1" applyProtection="1">
      <alignment vertical="center" wrapText="1"/>
    </xf>
    <xf numFmtId="0" fontId="3" fillId="0" borderId="0" xfId="0" applyFont="1" applyBorder="1" applyAlignment="1" applyProtection="1">
      <alignment vertical="center" wrapText="1"/>
      <protection locked="0"/>
    </xf>
    <xf numFmtId="0" fontId="35" fillId="4" borderId="16" xfId="1" applyFont="1" applyFill="1" applyBorder="1" applyAlignment="1" applyProtection="1">
      <alignment horizontal="center" vertical="center" wrapText="1" shrinkToFit="1"/>
    </xf>
    <xf numFmtId="176" fontId="3" fillId="0" borderId="0" xfId="0" applyNumberFormat="1" applyFont="1" applyBorder="1" applyAlignment="1" applyProtection="1">
      <alignment vertical="center" wrapText="1"/>
      <protection locked="0"/>
    </xf>
    <xf numFmtId="0" fontId="36" fillId="0" borderId="9" xfId="0" applyFont="1" applyBorder="1" applyAlignment="1" applyProtection="1">
      <alignment vertical="center" wrapText="1"/>
    </xf>
    <xf numFmtId="0" fontId="15" fillId="2" borderId="4" xfId="0" applyFont="1" applyFill="1" applyBorder="1" applyAlignment="1" applyProtection="1">
      <alignment vertical="center" wrapText="1"/>
    </xf>
    <xf numFmtId="0" fontId="15" fillId="6" borderId="0" xfId="0" applyFont="1" applyFill="1" applyAlignment="1" applyProtection="1">
      <alignment horizontal="left" vertical="center" wrapText="1"/>
    </xf>
    <xf numFmtId="0" fontId="5" fillId="6" borderId="0" xfId="0" applyFont="1" applyFill="1" applyAlignment="1" applyProtection="1">
      <alignment horizontal="left" vertical="center" wrapText="1"/>
    </xf>
    <xf numFmtId="0" fontId="18" fillId="0" borderId="5" xfId="0" applyFont="1" applyBorder="1" applyAlignment="1" applyProtection="1">
      <alignment horizontal="left" vertical="center" wrapText="1"/>
    </xf>
    <xf numFmtId="0" fontId="18" fillId="0" borderId="6" xfId="0" applyFont="1" applyBorder="1" applyAlignment="1" applyProtection="1">
      <alignment horizontal="left" vertical="center" wrapText="1"/>
    </xf>
    <xf numFmtId="0" fontId="18" fillId="0" borderId="7" xfId="0" applyFont="1" applyBorder="1" applyAlignment="1" applyProtection="1">
      <alignment horizontal="left" vertical="center" wrapText="1"/>
    </xf>
    <xf numFmtId="0" fontId="18" fillId="0" borderId="5" xfId="0" applyFont="1" applyBorder="1" applyAlignment="1" applyProtection="1">
      <alignment vertical="center" wrapText="1"/>
    </xf>
    <xf numFmtId="0" fontId="18" fillId="0" borderId="6" xfId="0" applyFont="1" applyBorder="1" applyAlignment="1" applyProtection="1">
      <alignment vertical="center" wrapText="1"/>
    </xf>
    <xf numFmtId="0" fontId="18" fillId="0" borderId="7" xfId="0" applyFont="1" applyBorder="1" applyAlignment="1" applyProtection="1">
      <alignment vertical="center" wrapText="1"/>
    </xf>
    <xf numFmtId="0" fontId="18" fillId="0" borderId="17" xfId="0" applyFont="1" applyBorder="1" applyAlignment="1" applyProtection="1">
      <alignment horizontal="left" vertical="center" wrapText="1"/>
    </xf>
    <xf numFmtId="0" fontId="18" fillId="0" borderId="18" xfId="0" applyFont="1" applyBorder="1" applyAlignment="1" applyProtection="1">
      <alignment horizontal="left" vertical="center" wrapText="1"/>
    </xf>
    <xf numFmtId="0" fontId="18" fillId="0" borderId="19" xfId="0" applyFont="1" applyBorder="1" applyAlignment="1" applyProtection="1">
      <alignment horizontal="left" vertical="center" wrapText="1"/>
    </xf>
    <xf numFmtId="0" fontId="31" fillId="5" borderId="0" xfId="0" applyFont="1" applyFill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 vertical="center" wrapText="1"/>
    </xf>
    <xf numFmtId="0" fontId="20" fillId="0" borderId="0" xfId="0" applyFont="1" applyAlignment="1" applyProtection="1">
      <alignment horizontal="center" vertical="center" wrapText="1"/>
    </xf>
    <xf numFmtId="0" fontId="24" fillId="0" borderId="0" xfId="0" applyFont="1" applyAlignment="1" applyProtection="1">
      <alignment horizontal="left" vertical="center" wrapText="1"/>
    </xf>
    <xf numFmtId="0" fontId="27" fillId="0" borderId="0" xfId="0" applyFont="1" applyAlignment="1" applyProtection="1">
      <alignment vertical="center" wrapText="1"/>
    </xf>
    <xf numFmtId="0" fontId="14" fillId="0" borderId="0" xfId="0" applyFont="1" applyAlignment="1" applyProtection="1">
      <alignment vertical="center" wrapText="1"/>
    </xf>
    <xf numFmtId="0" fontId="8" fillId="6" borderId="0" xfId="0" applyFont="1" applyFill="1" applyAlignment="1" applyProtection="1">
      <alignment vertical="center" wrapText="1"/>
    </xf>
    <xf numFmtId="0" fontId="16" fillId="6" borderId="0" xfId="0" applyFont="1" applyFill="1" applyAlignment="1">
      <alignment vertical="center" wrapText="1"/>
    </xf>
    <xf numFmtId="0" fontId="17" fillId="0" borderId="0" xfId="0" applyFont="1" applyFill="1" applyBorder="1" applyAlignment="1" applyProtection="1">
      <alignment vertical="center" wrapText="1"/>
    </xf>
    <xf numFmtId="176" fontId="18" fillId="0" borderId="17" xfId="0" applyNumberFormat="1" applyFont="1" applyBorder="1" applyAlignment="1" applyProtection="1">
      <alignment vertical="center" wrapText="1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17" fillId="0" borderId="0" xfId="0" applyFont="1" applyFill="1" applyAlignment="1" applyProtection="1">
      <alignment vertical="center" wrapText="1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3"/>
  </sheetPr>
  <dimension ref="A1:AJ56"/>
  <sheetViews>
    <sheetView tabSelected="1" view="pageBreakPreview" zoomScale="125" zoomScaleNormal="125" workbookViewId="0">
      <selection activeCell="B11" sqref="B11"/>
    </sheetView>
  </sheetViews>
  <sheetFormatPr defaultRowHeight="16.5" x14ac:dyDescent="0.25"/>
  <cols>
    <col min="1" max="1" width="12.625" style="1" customWidth="1"/>
    <col min="2" max="2" width="27.625" style="9" customWidth="1"/>
    <col min="3" max="3" width="55.625" style="1" customWidth="1"/>
    <col min="4" max="16384" width="9" style="1"/>
  </cols>
  <sheetData>
    <row r="1" spans="1:36" ht="30" customHeight="1" x14ac:dyDescent="0.25">
      <c r="A1" s="58" t="s">
        <v>32</v>
      </c>
      <c r="B1" s="58"/>
      <c r="C1" s="58"/>
    </row>
    <row r="2" spans="1:36" ht="24.95" customHeight="1" x14ac:dyDescent="0.25">
      <c r="A2" s="59" t="s">
        <v>33</v>
      </c>
      <c r="B2" s="59"/>
      <c r="C2" s="59"/>
    </row>
    <row r="3" spans="1:36" s="2" customFormat="1" ht="24.95" customHeight="1" x14ac:dyDescent="0.25">
      <c r="A3" s="60" t="s">
        <v>30</v>
      </c>
      <c r="B3" s="60"/>
      <c r="C3" s="60"/>
    </row>
    <row r="4" spans="1:36" s="2" customFormat="1" ht="39.950000000000003" customHeight="1" x14ac:dyDescent="0.25">
      <c r="A4" s="62" t="s">
        <v>25</v>
      </c>
      <c r="B4" s="63"/>
      <c r="C4" s="63"/>
    </row>
    <row r="5" spans="1:36" s="40" customFormat="1" ht="20.100000000000001" customHeight="1" x14ac:dyDescent="0.25">
      <c r="A5" s="61" t="s">
        <v>31</v>
      </c>
      <c r="B5" s="61"/>
      <c r="C5" s="61"/>
    </row>
    <row r="6" spans="1:36" s="40" customFormat="1" ht="20.100000000000001" customHeight="1" x14ac:dyDescent="0.25">
      <c r="A6" s="61" t="s">
        <v>34</v>
      </c>
      <c r="B6" s="61"/>
      <c r="C6" s="61"/>
    </row>
    <row r="7" spans="1:36" s="3" customFormat="1" ht="15" customHeight="1" x14ac:dyDescent="0.25">
      <c r="B7" s="11"/>
    </row>
    <row r="8" spans="1:36" ht="30" customHeight="1" x14ac:dyDescent="0.25">
      <c r="A8" s="64" t="s">
        <v>35</v>
      </c>
      <c r="B8" s="65"/>
      <c r="C8" s="65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</row>
    <row r="9" spans="1:36" s="3" customFormat="1" ht="24.95" customHeight="1" thickBot="1" x14ac:dyDescent="0.3">
      <c r="A9" s="66" t="s">
        <v>0</v>
      </c>
      <c r="B9" s="66"/>
      <c r="C9" s="66"/>
    </row>
    <row r="10" spans="1:36" s="3" customFormat="1" ht="20.100000000000001" customHeight="1" x14ac:dyDescent="0.25">
      <c r="A10" s="67" t="s">
        <v>36</v>
      </c>
      <c r="B10" s="68"/>
      <c r="C10" s="69"/>
    </row>
    <row r="11" spans="1:36" s="3" customFormat="1" ht="42" customHeight="1" x14ac:dyDescent="0.25">
      <c r="A11" s="30" t="s">
        <v>2</v>
      </c>
      <c r="B11" s="33"/>
      <c r="C11" s="45" t="s">
        <v>45</v>
      </c>
    </row>
    <row r="12" spans="1:36" s="5" customFormat="1" ht="30" customHeight="1" thickBot="1" x14ac:dyDescent="0.3">
      <c r="A12" s="31"/>
      <c r="B12" s="16">
        <f>(B11)*0.8</f>
        <v>0</v>
      </c>
      <c r="C12" s="17" t="s">
        <v>3</v>
      </c>
    </row>
    <row r="13" spans="1:36" s="6" customFormat="1" ht="24.95" customHeight="1" thickBot="1" x14ac:dyDescent="0.3">
      <c r="A13" s="70" t="s">
        <v>1</v>
      </c>
      <c r="B13" s="70"/>
      <c r="C13" s="70"/>
    </row>
    <row r="14" spans="1:36" s="6" customFormat="1" ht="20.100000000000001" customHeight="1" x14ac:dyDescent="0.25">
      <c r="A14" s="49" t="s">
        <v>4</v>
      </c>
      <c r="B14" s="50"/>
      <c r="C14" s="51"/>
    </row>
    <row r="15" spans="1:36" s="6" customFormat="1" ht="39.950000000000003" customHeight="1" x14ac:dyDescent="0.25">
      <c r="A15" s="30" t="s">
        <v>2</v>
      </c>
      <c r="B15" s="33"/>
      <c r="C15" s="25" t="s">
        <v>27</v>
      </c>
    </row>
    <row r="16" spans="1:36" s="6" customFormat="1" ht="39.950000000000003" customHeight="1" x14ac:dyDescent="0.25">
      <c r="A16" s="26"/>
      <c r="B16" s="33"/>
      <c r="C16" s="25" t="s">
        <v>28</v>
      </c>
    </row>
    <row r="17" spans="1:36" s="6" customFormat="1" ht="24.95" customHeight="1" x14ac:dyDescent="0.25">
      <c r="A17" s="26"/>
      <c r="B17" s="7">
        <f>B15+B16</f>
        <v>0</v>
      </c>
      <c r="C17" s="27" t="s">
        <v>5</v>
      </c>
    </row>
    <row r="18" spans="1:36" s="6" customFormat="1" ht="24.95" customHeight="1" x14ac:dyDescent="0.25">
      <c r="A18" s="24"/>
      <c r="B18" s="8">
        <f>B12</f>
        <v>0</v>
      </c>
      <c r="C18" s="28" t="s">
        <v>3</v>
      </c>
    </row>
    <row r="19" spans="1:36" s="5" customFormat="1" ht="30" customHeight="1" thickBot="1" x14ac:dyDescent="0.3">
      <c r="A19" s="29"/>
      <c r="B19" s="16">
        <f>B17-B18</f>
        <v>0</v>
      </c>
      <c r="C19" s="17" t="s">
        <v>6</v>
      </c>
    </row>
    <row r="20" spans="1:36" ht="15" customHeight="1" x14ac:dyDescent="0.25"/>
    <row r="21" spans="1:36" s="3" customFormat="1" ht="30" customHeight="1" thickBot="1" x14ac:dyDescent="0.3">
      <c r="A21" s="48" t="s">
        <v>7</v>
      </c>
      <c r="B21" s="48"/>
      <c r="C21" s="48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</row>
    <row r="22" spans="1:36" s="6" customFormat="1" ht="20.100000000000001" customHeight="1" x14ac:dyDescent="0.25">
      <c r="A22" s="49" t="s">
        <v>37</v>
      </c>
      <c r="B22" s="50"/>
      <c r="C22" s="51"/>
    </row>
    <row r="23" spans="1:36" s="6" customFormat="1" ht="39.950000000000003" customHeight="1" x14ac:dyDescent="0.25">
      <c r="A23" s="26" t="s">
        <v>2</v>
      </c>
      <c r="B23" s="34"/>
      <c r="C23" s="32" t="s">
        <v>38</v>
      </c>
    </row>
    <row r="24" spans="1:36" s="6" customFormat="1" ht="39.950000000000003" customHeight="1" x14ac:dyDescent="0.25">
      <c r="A24" s="24"/>
      <c r="B24" s="35"/>
      <c r="C24" s="25" t="s">
        <v>26</v>
      </c>
    </row>
    <row r="25" spans="1:36" s="6" customFormat="1" ht="24.95" customHeight="1" x14ac:dyDescent="0.25">
      <c r="A25" s="24"/>
      <c r="B25" s="7">
        <f>B24</f>
        <v>0</v>
      </c>
      <c r="C25" s="27" t="s">
        <v>24</v>
      </c>
    </row>
    <row r="26" spans="1:36" s="6" customFormat="1" ht="24.95" customHeight="1" x14ac:dyDescent="0.25">
      <c r="A26" s="24"/>
      <c r="B26" s="7">
        <f>B23*B24</f>
        <v>0</v>
      </c>
      <c r="C26" s="27" t="s">
        <v>8</v>
      </c>
    </row>
    <row r="27" spans="1:36" s="6" customFormat="1" ht="24.95" customHeight="1" x14ac:dyDescent="0.25">
      <c r="A27" s="24"/>
      <c r="B27" s="7">
        <f>B26*0.8</f>
        <v>0</v>
      </c>
      <c r="C27" s="27" t="s">
        <v>18</v>
      </c>
    </row>
    <row r="28" spans="1:36" s="5" customFormat="1" ht="30" customHeight="1" thickBot="1" x14ac:dyDescent="0.3">
      <c r="A28" s="15"/>
      <c r="B28" s="41">
        <f>B26-B27</f>
        <v>0</v>
      </c>
      <c r="C28" s="17" t="s">
        <v>9</v>
      </c>
    </row>
    <row r="29" spans="1:36" s="3" customFormat="1" ht="15" customHeight="1" thickBot="1" x14ac:dyDescent="0.3">
      <c r="B29" s="11"/>
    </row>
    <row r="30" spans="1:36" s="6" customFormat="1" ht="20.100000000000001" customHeight="1" x14ac:dyDescent="0.25">
      <c r="A30" s="55" t="s">
        <v>39</v>
      </c>
      <c r="B30" s="56"/>
      <c r="C30" s="57"/>
    </row>
    <row r="31" spans="1:36" s="6" customFormat="1" ht="39.950000000000003" customHeight="1" x14ac:dyDescent="0.25">
      <c r="A31" s="26" t="s">
        <v>2</v>
      </c>
      <c r="B31" s="34"/>
      <c r="C31" s="32" t="s">
        <v>40</v>
      </c>
    </row>
    <row r="32" spans="1:36" s="6" customFormat="1" ht="39.950000000000003" customHeight="1" x14ac:dyDescent="0.25">
      <c r="A32" s="24"/>
      <c r="B32" s="35"/>
      <c r="C32" s="25" t="s">
        <v>26</v>
      </c>
    </row>
    <row r="33" spans="1:36" s="6" customFormat="1" ht="24.95" customHeight="1" x14ac:dyDescent="0.25">
      <c r="A33" s="24"/>
      <c r="B33" s="7">
        <f>B32</f>
        <v>0</v>
      </c>
      <c r="C33" s="27" t="s">
        <v>24</v>
      </c>
    </row>
    <row r="34" spans="1:36" s="6" customFormat="1" ht="24.95" customHeight="1" x14ac:dyDescent="0.25">
      <c r="A34" s="24"/>
      <c r="B34" s="7">
        <f>B31*B32</f>
        <v>0</v>
      </c>
      <c r="C34" s="27" t="s">
        <v>8</v>
      </c>
    </row>
    <row r="35" spans="1:36" s="6" customFormat="1" ht="24.95" customHeight="1" x14ac:dyDescent="0.25">
      <c r="A35" s="24"/>
      <c r="B35" s="7">
        <f>B34*0.9</f>
        <v>0</v>
      </c>
      <c r="C35" s="27" t="s">
        <v>18</v>
      </c>
    </row>
    <row r="36" spans="1:36" s="5" customFormat="1" ht="30" customHeight="1" thickBot="1" x14ac:dyDescent="0.3">
      <c r="A36" s="15"/>
      <c r="B36" s="41">
        <f>B34-B35</f>
        <v>0</v>
      </c>
      <c r="C36" s="17" t="s">
        <v>9</v>
      </c>
    </row>
    <row r="37" spans="1:36" s="3" customFormat="1" ht="30" customHeight="1" thickBot="1" x14ac:dyDescent="0.3">
      <c r="A37" s="48" t="s">
        <v>10</v>
      </c>
      <c r="B37" s="48"/>
      <c r="C37" s="48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</row>
    <row r="38" spans="1:36" s="6" customFormat="1" ht="20.100000000000001" customHeight="1" x14ac:dyDescent="0.25">
      <c r="A38" s="52" t="s">
        <v>41</v>
      </c>
      <c r="B38" s="53"/>
      <c r="C38" s="54"/>
    </row>
    <row r="39" spans="1:36" s="6" customFormat="1" ht="39.950000000000003" customHeight="1" x14ac:dyDescent="0.25">
      <c r="A39" s="26" t="s">
        <v>2</v>
      </c>
      <c r="B39" s="34"/>
      <c r="C39" s="32" t="s">
        <v>21</v>
      </c>
    </row>
    <row r="40" spans="1:36" s="6" customFormat="1" ht="30" customHeight="1" x14ac:dyDescent="0.25">
      <c r="A40" s="24"/>
      <c r="B40" s="7">
        <f>B39*0.4</f>
        <v>0</v>
      </c>
      <c r="C40" s="27" t="s">
        <v>19</v>
      </c>
    </row>
    <row r="41" spans="1:36" s="5" customFormat="1" ht="39.950000000000003" customHeight="1" thickBot="1" x14ac:dyDescent="0.3">
      <c r="A41" s="15"/>
      <c r="B41" s="16">
        <f>B39*60%</f>
        <v>0</v>
      </c>
      <c r="C41" s="17" t="s">
        <v>11</v>
      </c>
    </row>
    <row r="42" spans="1:36" s="3" customFormat="1" ht="15" customHeight="1" x14ac:dyDescent="0.25">
      <c r="B42" s="11"/>
    </row>
    <row r="43" spans="1:36" s="3" customFormat="1" ht="30" customHeight="1" thickBot="1" x14ac:dyDescent="0.3">
      <c r="A43" s="48" t="s">
        <v>12</v>
      </c>
      <c r="B43" s="48"/>
      <c r="C43" s="48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</row>
    <row r="44" spans="1:36" s="6" customFormat="1" ht="24.95" customHeight="1" x14ac:dyDescent="0.25">
      <c r="A44" s="52" t="s">
        <v>42</v>
      </c>
      <c r="B44" s="53"/>
      <c r="C44" s="54"/>
    </row>
    <row r="45" spans="1:36" s="6" customFormat="1" ht="39.950000000000003" customHeight="1" x14ac:dyDescent="0.25">
      <c r="A45" s="26" t="s">
        <v>2</v>
      </c>
      <c r="B45" s="34"/>
      <c r="C45" s="32" t="s">
        <v>29</v>
      </c>
    </row>
    <row r="46" spans="1:36" s="6" customFormat="1" ht="30" customHeight="1" x14ac:dyDescent="0.25">
      <c r="A46" s="24"/>
      <c r="B46" s="7">
        <f>B45*0.78</f>
        <v>0</v>
      </c>
      <c r="C46" s="27" t="s">
        <v>20</v>
      </c>
    </row>
    <row r="47" spans="1:36" s="5" customFormat="1" ht="39.950000000000003" customHeight="1" thickBot="1" x14ac:dyDescent="0.3">
      <c r="A47" s="15"/>
      <c r="B47" s="16">
        <f>B45*0.22</f>
        <v>0</v>
      </c>
      <c r="C47" s="17" t="s">
        <v>13</v>
      </c>
    </row>
    <row r="48" spans="1:36" s="3" customFormat="1" ht="15" customHeight="1" x14ac:dyDescent="0.25">
      <c r="A48" s="37"/>
      <c r="B48" s="11"/>
    </row>
    <row r="49" spans="1:36" s="5" customFormat="1" ht="30" customHeight="1" thickBot="1" x14ac:dyDescent="0.3">
      <c r="A49" s="47" t="s">
        <v>43</v>
      </c>
      <c r="B49" s="47"/>
      <c r="C49" s="47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</row>
    <row r="50" spans="1:36" s="3" customFormat="1" ht="30" customHeight="1" x14ac:dyDescent="0.25">
      <c r="A50" s="18" t="s">
        <v>23</v>
      </c>
      <c r="B50" s="19">
        <f>B19</f>
        <v>0</v>
      </c>
      <c r="C50" s="20" t="s">
        <v>22</v>
      </c>
    </row>
    <row r="51" spans="1:36" s="3" customFormat="1" ht="30" customHeight="1" x14ac:dyDescent="0.25">
      <c r="A51" s="21" t="s">
        <v>14</v>
      </c>
      <c r="B51" s="13">
        <f>B28+B36</f>
        <v>0</v>
      </c>
      <c r="C51" s="22" t="s">
        <v>9</v>
      </c>
    </row>
    <row r="52" spans="1:36" s="3" customFormat="1" ht="30" customHeight="1" x14ac:dyDescent="0.25">
      <c r="A52" s="21" t="s">
        <v>15</v>
      </c>
      <c r="B52" s="13">
        <f>B41</f>
        <v>0</v>
      </c>
      <c r="C52" s="22" t="s">
        <v>11</v>
      </c>
    </row>
    <row r="53" spans="1:36" s="3" customFormat="1" ht="30" customHeight="1" x14ac:dyDescent="0.25">
      <c r="A53" s="21" t="s">
        <v>16</v>
      </c>
      <c r="B53" s="13">
        <f>B47</f>
        <v>0</v>
      </c>
      <c r="C53" s="22" t="s">
        <v>13</v>
      </c>
    </row>
    <row r="54" spans="1:36" s="14" customFormat="1" ht="39.950000000000003" customHeight="1" thickBot="1" x14ac:dyDescent="0.3">
      <c r="A54" s="23" t="s">
        <v>17</v>
      </c>
      <c r="B54" s="36">
        <f>SUM(B50:B53)</f>
        <v>0</v>
      </c>
      <c r="C54" s="46" t="s">
        <v>44</v>
      </c>
    </row>
    <row r="55" spans="1:36" ht="17.25" thickBot="1" x14ac:dyDescent="0.3">
      <c r="A55" s="42"/>
      <c r="B55" s="44"/>
      <c r="C55" s="39"/>
    </row>
    <row r="56" spans="1:36" s="3" customFormat="1" ht="30" customHeight="1" thickBot="1" x14ac:dyDescent="0.3">
      <c r="B56" s="43"/>
      <c r="C56" s="38"/>
    </row>
  </sheetData>
  <sheetProtection password="CCE7" sheet="1" objects="1" scenarios="1" selectLockedCells="1"/>
  <protectedRanges>
    <protectedRange sqref="B11 B15:B16 B39:B40 B45:B46 B23:B27 B31:B35" name="範圍1"/>
  </protectedRanges>
  <mergeCells count="19">
    <mergeCell ref="A1:C1"/>
    <mergeCell ref="A14:C14"/>
    <mergeCell ref="A2:C2"/>
    <mergeCell ref="A3:C3"/>
    <mergeCell ref="A6:C6"/>
    <mergeCell ref="A5:C5"/>
    <mergeCell ref="A4:C4"/>
    <mergeCell ref="A8:C8"/>
    <mergeCell ref="A9:C9"/>
    <mergeCell ref="A10:C10"/>
    <mergeCell ref="A13:C13"/>
    <mergeCell ref="A49:C49"/>
    <mergeCell ref="A37:C37"/>
    <mergeCell ref="A21:C21"/>
    <mergeCell ref="A43:C43"/>
    <mergeCell ref="A22:C22"/>
    <mergeCell ref="A38:C38"/>
    <mergeCell ref="A44:C44"/>
    <mergeCell ref="A30:C30"/>
  </mergeCells>
  <phoneticPr fontId="1" type="noConversion"/>
  <printOptions horizontalCentered="1"/>
  <pageMargins left="0.35433070866141736" right="0.35433070866141736" top="0.39370078740157483" bottom="1.7716535433070868" header="0.39370078740157483" footer="0.39370078740157483"/>
  <pageSetup paperSize="9" scale="89" orientation="portrait" horizontalDpi="300" r:id="rId1"/>
  <headerFooter alignWithMargins="0"/>
  <rowBreaks count="1" manualBreakCount="1">
    <brk id="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110年牙醫師執行業務所得自動計算程式（高雄市牙醫師公會製作）</vt:lpstr>
      <vt:lpstr>'110年牙醫師執行業務所得自動計算程式（高雄市牙醫師公會製作）'!Print_Area</vt:lpstr>
    </vt:vector>
  </TitlesOfParts>
  <Company>no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02</dc:creator>
  <cp:lastModifiedBy>user</cp:lastModifiedBy>
  <cp:lastPrinted>2022-04-26T05:38:46Z</cp:lastPrinted>
  <dcterms:created xsi:type="dcterms:W3CDTF">2008-05-16T08:13:53Z</dcterms:created>
  <dcterms:modified xsi:type="dcterms:W3CDTF">2026-04-27T05:41:36Z</dcterms:modified>
</cp:coreProperties>
</file>